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Tabelle1" sheetId="1" r:id="rId1"/>
  </sheets>
  <definedNames>
    <definedName name="_xlnm.Print_Area" localSheetId="0">'Tabelle1'!$A$1:$L$63</definedName>
  </definedNames>
  <calcPr fullCalcOnLoad="1"/>
</workbook>
</file>

<file path=xl/sharedStrings.xml><?xml version="1.0" encoding="utf-8"?>
<sst xmlns="http://schemas.openxmlformats.org/spreadsheetml/2006/main" count="72" uniqueCount="69">
  <si>
    <t>500 g</t>
  </si>
  <si>
    <t>250 g</t>
  </si>
  <si>
    <t>Alle Preise inklusive  Mehrwertsteuer.</t>
  </si>
  <si>
    <t>7-12 Glas</t>
  </si>
  <si>
    <t>Menge</t>
  </si>
  <si>
    <t>Preis</t>
  </si>
  <si>
    <t>Wildblütenhonig cremig  500g</t>
  </si>
  <si>
    <t>Wildblütenhonig cremig  250g</t>
  </si>
  <si>
    <t>Blütenhonig fein-cremig 500g</t>
  </si>
  <si>
    <t>Blütenhonig fein-cremig 250g</t>
  </si>
  <si>
    <t>Wildblütenhonig flüssig 500g</t>
  </si>
  <si>
    <t>Wildblütenhonig flüssig 250g</t>
  </si>
  <si>
    <t>Waldhonig 500g</t>
  </si>
  <si>
    <t>Waldhonig 250g</t>
  </si>
  <si>
    <t>Akazienhonig 500g</t>
  </si>
  <si>
    <t>Akazienhonig 250g</t>
  </si>
  <si>
    <t>Lindenhonig 500g</t>
  </si>
  <si>
    <t>Lindenhonig 250g</t>
  </si>
  <si>
    <t>Kornblumenhonig 500g</t>
  </si>
  <si>
    <t>Kornblumenhonig 250g</t>
  </si>
  <si>
    <t>Buchweizenhonig 500g</t>
  </si>
  <si>
    <t>Buchweizenhonig 250g</t>
  </si>
  <si>
    <t>Edelkastanienhonig 500g</t>
  </si>
  <si>
    <t>Edelkastanienhonig 250g</t>
  </si>
  <si>
    <t xml:space="preserve"> -----</t>
  </si>
  <si>
    <t xml:space="preserve"> ------</t>
  </si>
  <si>
    <t>1- 6 Glas</t>
  </si>
  <si>
    <t>Bestellung</t>
  </si>
  <si>
    <t>Tannenhonig 500g</t>
  </si>
  <si>
    <t>Aprikosen-Traum 500g</t>
  </si>
  <si>
    <t>Aprikosen-Traum 250g</t>
  </si>
  <si>
    <t>Sanddorn-Traum 500g</t>
  </si>
  <si>
    <t>Sanddorn-Traum 250g</t>
  </si>
  <si>
    <t>Zimt-Traum 500g</t>
  </si>
  <si>
    <t>Zimt-Traum 250g</t>
  </si>
  <si>
    <t>Johannisbeer-Traum 500g</t>
  </si>
  <si>
    <t>Johannisbeer-Traum 250g</t>
  </si>
  <si>
    <t>Ingwer-Traum 500g</t>
  </si>
  <si>
    <t>Nuss-Zauberei 220g</t>
  </si>
  <si>
    <t>Propolis-Genuss 250g</t>
  </si>
  <si>
    <t>Waben-Genuss  500g
(Wabenstück in Akazienhonig)</t>
  </si>
  <si>
    <t>Summe</t>
  </si>
  <si>
    <t>Versand-Kosten</t>
  </si>
  <si>
    <t>Ihre Adresse:</t>
  </si>
  <si>
    <t>Straße Hausnummer</t>
  </si>
  <si>
    <t>PLZ</t>
  </si>
  <si>
    <t>Ort</t>
  </si>
  <si>
    <t>Tel:</t>
  </si>
  <si>
    <t>Name</t>
  </si>
  <si>
    <t>eMail</t>
  </si>
  <si>
    <t>Bemerkungen</t>
  </si>
  <si>
    <t>hiermit bstelle ich verbindlich die eingetragen Positionen!</t>
  </si>
  <si>
    <t xml:space="preserve">
die Bezahlung erfolgt via …</t>
  </si>
  <si>
    <t>Anzahl Gläser</t>
  </si>
  <si>
    <r>
      <rPr>
        <b/>
        <sz val="14"/>
        <color indexed="8"/>
        <rFont val="Calibri"/>
        <family val="2"/>
      </rPr>
      <t>Imkerei Grundner</t>
    </r>
    <r>
      <rPr>
        <sz val="14"/>
        <color indexed="8"/>
        <rFont val="Calibri"/>
        <family val="2"/>
      </rPr>
      <t xml:space="preserve">
Hans Grundner
Asbach 50
84082 Laberweinting
</t>
    </r>
    <r>
      <rPr>
        <sz val="11"/>
        <color theme="1"/>
        <rFont val="Calibri"/>
        <family val="2"/>
      </rPr>
      <t>Tel:</t>
    </r>
    <r>
      <rPr>
        <sz val="14"/>
        <color indexed="8"/>
        <rFont val="Calibri"/>
        <family val="2"/>
      </rPr>
      <t xml:space="preserve"> 08774 / 9 68 73 07
</t>
    </r>
    <r>
      <rPr>
        <sz val="11"/>
        <color theme="1"/>
        <rFont val="Calibri"/>
        <family val="2"/>
      </rPr>
      <t>Fax:</t>
    </r>
    <r>
      <rPr>
        <sz val="14"/>
        <color indexed="8"/>
        <rFont val="Calibri"/>
        <family val="2"/>
      </rPr>
      <t xml:space="preserve"> 08774 / 9 68 73 09
</t>
    </r>
    <r>
      <rPr>
        <sz val="11"/>
        <color theme="1"/>
        <rFont val="Calibri"/>
        <family val="2"/>
      </rPr>
      <t>eMail:</t>
    </r>
    <r>
      <rPr>
        <sz val="14"/>
        <color indexed="8"/>
        <rFont val="Calibri"/>
        <family val="2"/>
      </rPr>
      <t xml:space="preserve"> info@imkerei-grundner.de</t>
    </r>
  </si>
  <si>
    <t>Anleitung:</t>
  </si>
  <si>
    <r>
      <t xml:space="preserve"> - </t>
    </r>
    <r>
      <rPr>
        <b/>
        <sz val="11"/>
        <color indexed="8"/>
        <rFont val="Calibri"/>
        <family val="2"/>
      </rPr>
      <t>Adresse,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Telefon,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eMail</t>
    </r>
    <r>
      <rPr>
        <sz val="11"/>
        <color theme="1"/>
        <rFont val="Calibri"/>
        <family val="2"/>
      </rPr>
      <t xml:space="preserve"> eintragen</t>
    </r>
  </si>
  <si>
    <r>
      <rPr>
        <b/>
        <sz val="11"/>
        <color indexed="8"/>
        <rFont val="Calibri"/>
        <family val="2"/>
      </rPr>
      <t>EXCEL-Tabelle</t>
    </r>
    <r>
      <rPr>
        <sz val="11"/>
        <color theme="1"/>
        <rFont val="Calibri"/>
        <family val="2"/>
      </rPr>
      <t xml:space="preserve"> auf Ihrem PC </t>
    </r>
    <r>
      <rPr>
        <b/>
        <sz val="11"/>
        <color indexed="8"/>
        <rFont val="Calibri"/>
        <family val="2"/>
      </rPr>
      <t>abspeichern!</t>
    </r>
  </si>
  <si>
    <t xml:space="preserve">eMail erstellen: </t>
  </si>
  <si>
    <t>info@imkerei-grundner.de</t>
  </si>
  <si>
    <r>
      <t xml:space="preserve"> - In der </t>
    </r>
    <r>
      <rPr>
        <b/>
        <sz val="11"/>
        <color indexed="8"/>
        <rFont val="Calibri"/>
        <family val="2"/>
      </rPr>
      <t>Mengenspalte</t>
    </r>
    <r>
      <rPr>
        <sz val="11"/>
        <color theme="1"/>
        <rFont val="Calibri"/>
        <family val="2"/>
      </rPr>
      <t xml:space="preserve"> die gewünschte Menge eintragen.</t>
    </r>
  </si>
  <si>
    <r>
      <t xml:space="preserve"> - </t>
    </r>
    <r>
      <rPr>
        <b/>
        <sz val="11"/>
        <color indexed="8"/>
        <rFont val="Calibri"/>
        <family val="2"/>
      </rPr>
      <t>"Bezahlung</t>
    </r>
    <r>
      <rPr>
        <sz val="11"/>
        <color theme="1"/>
        <rFont val="Calibri"/>
        <family val="2"/>
      </rPr>
      <t xml:space="preserve"> erfolgt via" eintragen.</t>
    </r>
  </si>
  <si>
    <t xml:space="preserve">Formuler-Stand: </t>
  </si>
  <si>
    <r>
      <t xml:space="preserve">und abgespeicherte </t>
    </r>
    <r>
      <rPr>
        <b/>
        <sz val="14"/>
        <color indexed="8"/>
        <rFont val="Calibri"/>
        <family val="2"/>
      </rPr>
      <t xml:space="preserve">EXCEL als </t>
    </r>
    <r>
      <rPr>
        <b/>
        <sz val="14"/>
        <color indexed="60"/>
        <rFont val="Calibri"/>
        <family val="2"/>
      </rPr>
      <t>Anlage</t>
    </r>
    <r>
      <rPr>
        <b/>
        <sz val="14"/>
        <color indexed="8"/>
        <rFont val="Calibri"/>
        <family val="2"/>
      </rPr>
      <t xml:space="preserve"> der eMail anfügen</t>
    </r>
    <r>
      <rPr>
        <sz val="11"/>
        <color theme="1"/>
        <rFont val="Calibri"/>
        <family val="2"/>
      </rPr>
      <t>!</t>
    </r>
  </si>
  <si>
    <t>Ingwer-Traum 250g</t>
  </si>
  <si>
    <t>Vanille-Zauberei  250g</t>
  </si>
  <si>
    <t xml:space="preserve">  (alle vorherigen Preislisten sind ungültig)</t>
  </si>
  <si>
    <t xml:space="preserve"> - falls oben gelbe Zeile "geschützte Ansicht" angezeigt wird, "Bearbeitung aktivieren" klicken!</t>
  </si>
  <si>
    <t>Preisliste ab: 01.11.2023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</si>
</sst>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omic Sans MS"/>
      <family val="4"/>
    </font>
    <font>
      <sz val="8"/>
      <color indexed="8"/>
      <name val="Times New Roman"/>
      <family val="1"/>
    </font>
    <font>
      <sz val="4"/>
      <color indexed="8"/>
      <name val="Times New Roman"/>
      <family val="1"/>
    </font>
    <font>
      <sz val="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omic Sans MS"/>
      <family val="4"/>
    </font>
    <font>
      <sz val="8"/>
      <color theme="1"/>
      <name val="Times New Roman"/>
      <family val="1"/>
    </font>
    <font>
      <sz val="4"/>
      <color theme="1"/>
      <name val="Times New Roman"/>
      <family val="1"/>
    </font>
    <font>
      <sz val="4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6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sz val="11"/>
      <color theme="4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7" fillId="8" borderId="10" xfId="0" applyFont="1" applyFill="1" applyBorder="1" applyAlignment="1">
      <alignment horizontal="center" vertical="center"/>
    </xf>
    <xf numFmtId="0" fontId="57" fillId="8" borderId="11" xfId="0" applyFont="1" applyFill="1" applyBorder="1" applyAlignment="1">
      <alignment horizontal="center" vertical="center"/>
    </xf>
    <xf numFmtId="0" fontId="40" fillId="8" borderId="11" xfId="0" applyFont="1" applyFill="1" applyBorder="1" applyAlignment="1">
      <alignment horizontal="center" vertical="center"/>
    </xf>
    <xf numFmtId="0" fontId="40" fillId="8" borderId="12" xfId="0" applyFont="1" applyFill="1" applyBorder="1" applyAlignment="1">
      <alignment horizontal="center" vertical="center"/>
    </xf>
    <xf numFmtId="0" fontId="58" fillId="0" borderId="13" xfId="0" applyFont="1" applyBorder="1" applyAlignment="1">
      <alignment vertical="center"/>
    </xf>
    <xf numFmtId="8" fontId="58" fillId="0" borderId="14" xfId="0" applyNumberFormat="1" applyFont="1" applyBorder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8" fontId="58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8" fontId="58" fillId="0" borderId="18" xfId="0" applyNumberFormat="1" applyFont="1" applyBorder="1" applyAlignment="1">
      <alignment vertical="center"/>
    </xf>
    <xf numFmtId="8" fontId="0" fillId="0" borderId="19" xfId="0" applyNumberFormat="1" applyBorder="1" applyAlignment="1">
      <alignment vertical="center"/>
    </xf>
    <xf numFmtId="0" fontId="58" fillId="0" borderId="17" xfId="0" applyFont="1" applyBorder="1" applyAlignment="1">
      <alignment vertical="center" wrapText="1"/>
    </xf>
    <xf numFmtId="8" fontId="59" fillId="0" borderId="0" xfId="0" applyNumberFormat="1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40" fillId="8" borderId="0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8" fontId="0" fillId="0" borderId="20" xfId="0" applyNumberFormat="1" applyBorder="1" applyAlignment="1">
      <alignment vertical="center"/>
    </xf>
    <xf numFmtId="0" fontId="0" fillId="33" borderId="0" xfId="0" applyFill="1" applyAlignment="1">
      <alignment vertical="center"/>
    </xf>
    <xf numFmtId="0" fontId="56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60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5" fillId="33" borderId="0" xfId="0" applyFont="1" applyFill="1" applyBorder="1" applyAlignment="1">
      <alignment vertical="center"/>
    </xf>
    <xf numFmtId="0" fontId="56" fillId="33" borderId="0" xfId="0" applyFont="1" applyFill="1" applyBorder="1" applyAlignment="1">
      <alignment vertical="center"/>
    </xf>
    <xf numFmtId="8" fontId="55" fillId="33" borderId="0" xfId="0" applyNumberFormat="1" applyFont="1" applyFill="1" applyBorder="1" applyAlignment="1">
      <alignment vertical="center"/>
    </xf>
    <xf numFmtId="0" fontId="56" fillId="33" borderId="0" xfId="0" applyFont="1" applyFill="1" applyBorder="1" applyAlignment="1">
      <alignment horizontal="center" vertical="center"/>
    </xf>
    <xf numFmtId="8" fontId="0" fillId="33" borderId="0" xfId="0" applyNumberFormat="1" applyFill="1" applyBorder="1" applyAlignment="1">
      <alignment vertical="center"/>
    </xf>
    <xf numFmtId="8" fontId="56" fillId="33" borderId="0" xfId="0" applyNumberFormat="1" applyFont="1" applyFill="1" applyBorder="1" applyAlignment="1">
      <alignment vertical="center"/>
    </xf>
    <xf numFmtId="8" fontId="56" fillId="33" borderId="0" xfId="0" applyNumberFormat="1" applyFont="1" applyFill="1" applyAlignment="1">
      <alignment vertical="center"/>
    </xf>
    <xf numFmtId="8" fontId="0" fillId="33" borderId="21" xfId="0" applyNumberFormat="1" applyFill="1" applyBorder="1" applyAlignment="1">
      <alignment vertical="center"/>
    </xf>
    <xf numFmtId="8" fontId="56" fillId="33" borderId="21" xfId="0" applyNumberFormat="1" applyFont="1" applyFill="1" applyBorder="1" applyAlignment="1">
      <alignment vertical="center"/>
    </xf>
    <xf numFmtId="0" fontId="56" fillId="33" borderId="21" xfId="0" applyFont="1" applyFill="1" applyBorder="1" applyAlignment="1">
      <alignment vertical="center"/>
    </xf>
    <xf numFmtId="8" fontId="59" fillId="33" borderId="0" xfId="0" applyNumberFormat="1" applyFont="1" applyFill="1" applyBorder="1" applyAlignment="1">
      <alignment vertical="center"/>
    </xf>
    <xf numFmtId="8" fontId="0" fillId="34" borderId="20" xfId="0" applyNumberForma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1" fillId="33" borderId="0" xfId="0" applyFont="1" applyFill="1" applyAlignment="1">
      <alignment vertical="center"/>
    </xf>
    <xf numFmtId="0" fontId="62" fillId="0" borderId="20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8" fontId="58" fillId="0" borderId="23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63" fillId="35" borderId="0" xfId="0" applyFont="1" applyFill="1" applyAlignment="1">
      <alignment horizontal="centerContinuous" vertical="center"/>
    </xf>
    <xf numFmtId="0" fontId="64" fillId="35" borderId="0" xfId="0" applyFont="1" applyFill="1" applyAlignment="1">
      <alignment horizontal="centerContinuous" vertical="center"/>
    </xf>
    <xf numFmtId="0" fontId="43" fillId="0" borderId="0" xfId="48" applyAlignment="1">
      <alignment vertical="center"/>
    </xf>
    <xf numFmtId="0" fontId="60" fillId="33" borderId="0" xfId="0" applyFont="1" applyFill="1" applyAlignment="1">
      <alignment horizontal="right" vertical="center"/>
    </xf>
    <xf numFmtId="14" fontId="60" fillId="33" borderId="0" xfId="0" applyNumberFormat="1" applyFont="1" applyFill="1" applyAlignment="1">
      <alignment horizontal="left" vertical="center"/>
    </xf>
    <xf numFmtId="0" fontId="5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 horizontal="centerContinuous" vertical="center"/>
    </xf>
    <xf numFmtId="0" fontId="65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0" borderId="0" xfId="0" applyFill="1" applyAlignment="1">
      <alignment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66" fillId="0" borderId="13" xfId="0" applyFont="1" applyFill="1" applyBorder="1" applyAlignment="1" applyProtection="1">
      <alignment horizontal="left" vertical="top" wrapText="1"/>
      <protection locked="0"/>
    </xf>
    <xf numFmtId="0" fontId="66" fillId="0" borderId="14" xfId="0" applyFont="1" applyFill="1" applyBorder="1" applyAlignment="1" applyProtection="1">
      <alignment horizontal="left" vertical="top"/>
      <protection locked="0"/>
    </xf>
    <xf numFmtId="0" fontId="66" fillId="0" borderId="24" xfId="0" applyFont="1" applyFill="1" applyBorder="1" applyAlignment="1" applyProtection="1">
      <alignment horizontal="left" vertical="top"/>
      <protection locked="0"/>
    </xf>
    <xf numFmtId="0" fontId="66" fillId="0" borderId="25" xfId="0" applyFont="1" applyFill="1" applyBorder="1" applyAlignment="1" applyProtection="1">
      <alignment horizontal="left" vertical="top"/>
      <protection locked="0"/>
    </xf>
    <xf numFmtId="0" fontId="66" fillId="0" borderId="0" xfId="0" applyFont="1" applyFill="1" applyBorder="1" applyAlignment="1" applyProtection="1">
      <alignment horizontal="left" vertical="top"/>
      <protection locked="0"/>
    </xf>
    <xf numFmtId="0" fontId="66" fillId="0" borderId="21" xfId="0" applyFont="1" applyFill="1" applyBorder="1" applyAlignment="1" applyProtection="1">
      <alignment horizontal="left" vertical="top"/>
      <protection locked="0"/>
    </xf>
    <xf numFmtId="0" fontId="66" fillId="0" borderId="15" xfId="0" applyFont="1" applyFill="1" applyBorder="1" applyAlignment="1" applyProtection="1">
      <alignment horizontal="left" vertical="top"/>
      <protection locked="0"/>
    </xf>
    <xf numFmtId="0" fontId="66" fillId="0" borderId="16" xfId="0" applyFont="1" applyFill="1" applyBorder="1" applyAlignment="1" applyProtection="1">
      <alignment horizontal="left" vertical="top"/>
      <protection locked="0"/>
    </xf>
    <xf numFmtId="0" fontId="66" fillId="0" borderId="26" xfId="0" applyFont="1" applyFill="1" applyBorder="1" applyAlignment="1" applyProtection="1">
      <alignment horizontal="left" vertical="top"/>
      <protection locked="0"/>
    </xf>
    <xf numFmtId="0" fontId="66" fillId="0" borderId="17" xfId="0" applyFont="1" applyFill="1" applyBorder="1" applyAlignment="1" applyProtection="1">
      <alignment horizontal="left" vertical="center"/>
      <protection locked="0"/>
    </xf>
    <xf numFmtId="0" fontId="66" fillId="0" borderId="19" xfId="0" applyFont="1" applyFill="1" applyBorder="1" applyAlignment="1" applyProtection="1">
      <alignment horizontal="left" vertical="center"/>
      <protection locked="0"/>
    </xf>
    <xf numFmtId="0" fontId="66" fillId="0" borderId="20" xfId="0" applyFont="1" applyFill="1" applyBorder="1" applyAlignment="1" applyProtection="1">
      <alignment horizontal="left" vertical="center"/>
      <protection locked="0"/>
    </xf>
    <xf numFmtId="0" fontId="58" fillId="0" borderId="13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66" fillId="0" borderId="2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190500</xdr:colOff>
      <xdr:row>40</xdr:row>
      <xdr:rowOff>85725</xdr:rowOff>
    </xdr:from>
    <xdr:to>
      <xdr:col>22</xdr:col>
      <xdr:colOff>733425</xdr:colOff>
      <xdr:row>56</xdr:row>
      <xdr:rowOff>47625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r="10928"/>
        <a:stretch>
          <a:fillRect/>
        </a:stretch>
      </xdr:blipFill>
      <xdr:spPr>
        <a:xfrm>
          <a:off x="10944225" y="8248650"/>
          <a:ext cx="58769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333375</xdr:colOff>
      <xdr:row>22</xdr:row>
      <xdr:rowOff>9525</xdr:rowOff>
    </xdr:from>
    <xdr:to>
      <xdr:col>21</xdr:col>
      <xdr:colOff>552450</xdr:colOff>
      <xdr:row>32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10744200" y="4705350"/>
          <a:ext cx="5133975" cy="2105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oder: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Senden als Anlage: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Klicken Sie hier in EXCEL auf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&gt;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Freigeben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&gt;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und wählen Sie eine der folgenden Optionen aus: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Als Anlage senden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   Öffnet eine E-Mail-Nachricht mit einer Kopie der Datei als Anlage im ursprünglichen Dateiformat.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 eMail-Adresse: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info@imkerei-grundner.de</a:t>
          </a:r>
        </a:p>
      </xdr:txBody>
    </xdr:sp>
    <xdr:clientData/>
  </xdr:twoCellAnchor>
  <xdr:twoCellAnchor editAs="oneCell">
    <xdr:from>
      <xdr:col>15</xdr:col>
      <xdr:colOff>228600</xdr:colOff>
      <xdr:row>35</xdr:row>
      <xdr:rowOff>38100</xdr:rowOff>
    </xdr:from>
    <xdr:to>
      <xdr:col>17</xdr:col>
      <xdr:colOff>123825</xdr:colOff>
      <xdr:row>39</xdr:row>
      <xdr:rowOff>66675</xdr:rowOff>
    </xdr:to>
    <xdr:pic>
      <xdr:nvPicPr>
        <xdr:cNvPr id="3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7343775"/>
          <a:ext cx="1419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mkerei-grundner.de?subject=Bestellung%20Honig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1"/>
  <sheetViews>
    <sheetView showGridLines="0" tabSelected="1" zoomScale="85" zoomScaleNormal="85" zoomScalePageLayoutView="0" workbookViewId="0" topLeftCell="A1">
      <selection activeCell="E5" sqref="E5"/>
    </sheetView>
  </sheetViews>
  <sheetFormatPr defaultColWidth="11.421875" defaultRowHeight="15"/>
  <cols>
    <col min="1" max="1" width="5.8515625" style="1" customWidth="1"/>
    <col min="2" max="2" width="42.28125" style="1" bestFit="1" customWidth="1"/>
    <col min="3" max="3" width="9.7109375" style="1" bestFit="1" customWidth="1"/>
    <col min="4" max="4" width="7.421875" style="1" bestFit="1" customWidth="1"/>
    <col min="5" max="5" width="11.421875" style="27" customWidth="1"/>
    <col min="6" max="6" width="11.421875" style="1" customWidth="1"/>
    <col min="7" max="7" width="3.421875" style="1" customWidth="1"/>
    <col min="8" max="8" width="11.421875" style="1" customWidth="1"/>
    <col min="9" max="9" width="6.57421875" style="1" customWidth="1"/>
    <col min="10" max="11" width="15.140625" style="1" customWidth="1"/>
    <col min="12" max="12" width="3.421875" style="1" customWidth="1"/>
    <col min="13" max="13" width="11.421875" style="1" customWidth="1"/>
    <col min="14" max="14" width="1.421875" style="1" customWidth="1"/>
    <col min="15" max="15" width="5.140625" style="1" customWidth="1"/>
    <col min="16" max="23" width="11.421875" style="1" customWidth="1"/>
    <col min="24" max="24" width="1.57421875" style="1" customWidth="1"/>
    <col min="25" max="16384" width="11.421875" style="1" customWidth="1"/>
  </cols>
  <sheetData>
    <row r="1" spans="1:12" ht="15">
      <c r="A1" s="33"/>
      <c r="B1" s="70" t="s">
        <v>68</v>
      </c>
      <c r="C1" s="69" t="s">
        <v>66</v>
      </c>
      <c r="D1" s="33"/>
      <c r="E1" s="38"/>
      <c r="F1" s="33"/>
      <c r="G1" s="33"/>
      <c r="H1" s="33"/>
      <c r="I1" s="33"/>
      <c r="J1" s="63" t="s">
        <v>62</v>
      </c>
      <c r="K1" s="64">
        <v>45231</v>
      </c>
      <c r="L1" s="33"/>
    </row>
    <row r="2" spans="1:12" ht="15.75">
      <c r="A2" s="33"/>
      <c r="B2" s="39"/>
      <c r="C2" s="33"/>
      <c r="D2" s="33"/>
      <c r="E2" s="38"/>
      <c r="F2" s="33"/>
      <c r="G2" s="33"/>
      <c r="H2" s="33"/>
      <c r="I2" s="33"/>
      <c r="J2" s="33"/>
      <c r="K2" s="33"/>
      <c r="L2" s="33"/>
    </row>
    <row r="3" spans="1:12" ht="24.75">
      <c r="A3" s="33"/>
      <c r="B3" s="2" t="s">
        <v>27</v>
      </c>
      <c r="C3" s="7" t="s">
        <v>0</v>
      </c>
      <c r="D3" s="8" t="s">
        <v>1</v>
      </c>
      <c r="E3" s="9" t="s">
        <v>4</v>
      </c>
      <c r="F3" s="10" t="s">
        <v>5</v>
      </c>
      <c r="G3" s="25"/>
      <c r="H3" s="97" t="s">
        <v>43</v>
      </c>
      <c r="I3" s="97"/>
      <c r="J3" s="97"/>
      <c r="K3" s="97"/>
      <c r="L3" s="33"/>
    </row>
    <row r="4" spans="1:24" s="5" customFormat="1" ht="6.75">
      <c r="A4" s="34"/>
      <c r="B4" s="4"/>
      <c r="E4" s="28"/>
      <c r="G4" s="34"/>
      <c r="H4" s="34"/>
      <c r="I4" s="34"/>
      <c r="J4" s="34"/>
      <c r="K4" s="34"/>
      <c r="L4" s="34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ht="18" customHeight="1">
      <c r="A5" s="33"/>
      <c r="B5" s="11" t="s">
        <v>8</v>
      </c>
      <c r="C5" s="12">
        <v>6</v>
      </c>
      <c r="D5" s="57"/>
      <c r="E5" s="30"/>
      <c r="F5" s="52">
        <f>IF(E5=0,"",E5*C5)</f>
      </c>
      <c r="G5" s="45"/>
      <c r="H5" s="35" t="s">
        <v>48</v>
      </c>
      <c r="I5" s="34"/>
      <c r="J5" s="34"/>
      <c r="K5" s="34"/>
      <c r="L5" s="34"/>
      <c r="N5" s="66"/>
      <c r="X5" s="66"/>
    </row>
    <row r="6" spans="1:24" ht="23.25" customHeight="1">
      <c r="A6" s="33"/>
      <c r="B6" s="13" t="s">
        <v>9</v>
      </c>
      <c r="C6" s="14"/>
      <c r="D6" s="58">
        <v>4.3</v>
      </c>
      <c r="E6" s="30"/>
      <c r="F6" s="52">
        <f>IF(E6=0,"",E6*D6)</f>
      </c>
      <c r="G6" s="45"/>
      <c r="H6" s="85"/>
      <c r="I6" s="85"/>
      <c r="J6" s="85"/>
      <c r="K6" s="85"/>
      <c r="L6" s="85"/>
      <c r="N6" s="66"/>
      <c r="P6" s="60" t="s">
        <v>55</v>
      </c>
      <c r="Q6" s="61"/>
      <c r="R6" s="61"/>
      <c r="S6" s="61"/>
      <c r="T6" s="61"/>
      <c r="U6" s="68"/>
      <c r="V6" s="68"/>
      <c r="X6" s="66"/>
    </row>
    <row r="7" spans="1:24" s="5" customFormat="1" ht="6.75">
      <c r="A7" s="34"/>
      <c r="B7" s="41"/>
      <c r="C7" s="42"/>
      <c r="D7" s="43"/>
      <c r="E7" s="44"/>
      <c r="F7" s="42"/>
      <c r="G7" s="42"/>
      <c r="H7" s="34"/>
      <c r="I7" s="34"/>
      <c r="J7" s="34"/>
      <c r="K7" s="34"/>
      <c r="L7" s="34"/>
      <c r="N7" s="65"/>
      <c r="X7" s="65"/>
    </row>
    <row r="8" spans="1:24" ht="18" customHeight="1">
      <c r="A8" s="33"/>
      <c r="B8" s="11" t="s">
        <v>6</v>
      </c>
      <c r="C8" s="12">
        <v>7.5</v>
      </c>
      <c r="D8" s="57"/>
      <c r="E8" s="30"/>
      <c r="F8" s="32">
        <f>IF(E8=0,"",E8*C8)</f>
      </c>
      <c r="G8" s="45"/>
      <c r="H8" s="36" t="s">
        <v>44</v>
      </c>
      <c r="I8" s="34"/>
      <c r="J8" s="34"/>
      <c r="K8" s="34"/>
      <c r="L8" s="33"/>
      <c r="N8" s="66"/>
      <c r="P8" s="1" t="s">
        <v>67</v>
      </c>
      <c r="Q8" s="71"/>
      <c r="R8" s="71"/>
      <c r="S8" s="71"/>
      <c r="X8" s="66"/>
    </row>
    <row r="9" spans="1:24" ht="23.25" customHeight="1">
      <c r="A9" s="33"/>
      <c r="B9" s="13" t="s">
        <v>7</v>
      </c>
      <c r="C9" s="14"/>
      <c r="D9" s="58">
        <v>4.3</v>
      </c>
      <c r="E9" s="30"/>
      <c r="F9" s="32">
        <f>IF(E9=0,"",E9*D9)</f>
      </c>
      <c r="G9" s="45"/>
      <c r="H9" s="98"/>
      <c r="I9" s="98"/>
      <c r="J9" s="98"/>
      <c r="K9" s="83"/>
      <c r="L9" s="84"/>
      <c r="N9" s="66"/>
      <c r="P9" s="1" t="s">
        <v>60</v>
      </c>
      <c r="X9" s="66"/>
    </row>
    <row r="10" spans="1:24" s="5" customFormat="1" ht="14.25" customHeight="1">
      <c r="A10" s="34"/>
      <c r="B10" s="41"/>
      <c r="C10" s="42"/>
      <c r="D10" s="43"/>
      <c r="E10" s="44"/>
      <c r="F10" s="42"/>
      <c r="G10" s="46"/>
      <c r="H10" s="34"/>
      <c r="I10" s="34"/>
      <c r="J10" s="34"/>
      <c r="K10" s="34"/>
      <c r="L10" s="34"/>
      <c r="N10" s="65"/>
      <c r="P10" s="1" t="s">
        <v>56</v>
      </c>
      <c r="X10" s="65"/>
    </row>
    <row r="11" spans="1:24" ht="18" customHeight="1">
      <c r="A11" s="33"/>
      <c r="B11" s="11" t="s">
        <v>10</v>
      </c>
      <c r="C11" s="12">
        <v>7.5</v>
      </c>
      <c r="D11" s="57"/>
      <c r="E11" s="30"/>
      <c r="F11" s="32">
        <f>IF(E11=0,"",E11*C11)</f>
      </c>
      <c r="G11" s="45"/>
      <c r="H11" s="36" t="s">
        <v>45</v>
      </c>
      <c r="I11" s="37"/>
      <c r="J11" s="36" t="s">
        <v>46</v>
      </c>
      <c r="K11" s="34"/>
      <c r="L11" s="33"/>
      <c r="N11" s="66"/>
      <c r="P11" s="5"/>
      <c r="X11" s="66"/>
    </row>
    <row r="12" spans="1:24" ht="23.25" customHeight="1">
      <c r="A12" s="33"/>
      <c r="B12" s="13" t="s">
        <v>11</v>
      </c>
      <c r="C12" s="15"/>
      <c r="D12" s="58">
        <v>4.3</v>
      </c>
      <c r="E12" s="30"/>
      <c r="F12" s="32">
        <f>IF(E12=0,"",E12*D12)</f>
      </c>
      <c r="G12" s="45"/>
      <c r="H12" s="83"/>
      <c r="I12" s="84"/>
      <c r="J12" s="98"/>
      <c r="K12" s="98"/>
      <c r="L12" s="98"/>
      <c r="N12" s="66"/>
      <c r="P12" s="1" t="s">
        <v>61</v>
      </c>
      <c r="X12" s="66"/>
    </row>
    <row r="13" spans="1:24" s="5" customFormat="1" ht="15">
      <c r="A13" s="34"/>
      <c r="B13" s="41"/>
      <c r="C13" s="42"/>
      <c r="D13" s="43"/>
      <c r="E13" s="44"/>
      <c r="F13" s="42"/>
      <c r="G13" s="42"/>
      <c r="H13" s="34"/>
      <c r="I13" s="34"/>
      <c r="J13" s="34"/>
      <c r="K13" s="34"/>
      <c r="L13" s="34"/>
      <c r="N13" s="65"/>
      <c r="P13" s="1"/>
      <c r="X13" s="65"/>
    </row>
    <row r="14" spans="1:24" ht="18" customHeight="1">
      <c r="A14" s="33"/>
      <c r="B14" s="11" t="s">
        <v>12</v>
      </c>
      <c r="C14" s="12">
        <v>7.9</v>
      </c>
      <c r="D14" s="59"/>
      <c r="E14" s="31"/>
      <c r="F14" s="32">
        <f>IF(E14=0,"",E14*C14)</f>
      </c>
      <c r="G14" s="45"/>
      <c r="H14" s="35" t="s">
        <v>47</v>
      </c>
      <c r="I14" s="34"/>
      <c r="J14" s="34"/>
      <c r="K14" s="34"/>
      <c r="L14" s="34"/>
      <c r="N14" s="66"/>
      <c r="P14" s="5"/>
      <c r="X14" s="66"/>
    </row>
    <row r="15" spans="1:24" ht="23.25" customHeight="1">
      <c r="A15" s="33"/>
      <c r="B15" s="13" t="s">
        <v>13</v>
      </c>
      <c r="C15" s="16"/>
      <c r="D15" s="58">
        <v>4.3</v>
      </c>
      <c r="E15" s="31"/>
      <c r="F15" s="32">
        <f>IF(E15=0,"",E15*D15)</f>
      </c>
      <c r="G15" s="45"/>
      <c r="H15" s="85"/>
      <c r="I15" s="85"/>
      <c r="J15" s="85"/>
      <c r="K15" s="85"/>
      <c r="L15" s="85"/>
      <c r="N15" s="66"/>
      <c r="P15" s="1" t="s">
        <v>57</v>
      </c>
      <c r="X15" s="66"/>
    </row>
    <row r="16" spans="1:24" s="5" customFormat="1" ht="15">
      <c r="A16" s="34"/>
      <c r="B16" s="41"/>
      <c r="C16" s="42"/>
      <c r="D16" s="43"/>
      <c r="E16" s="44"/>
      <c r="F16" s="42"/>
      <c r="G16" s="42"/>
      <c r="H16" s="34"/>
      <c r="I16" s="34"/>
      <c r="J16" s="34"/>
      <c r="K16" s="34"/>
      <c r="L16" s="34"/>
      <c r="N16" s="65"/>
      <c r="P16" s="1"/>
      <c r="X16" s="65"/>
    </row>
    <row r="17" spans="1:24" ht="18" customHeight="1">
      <c r="A17" s="33"/>
      <c r="B17" s="11" t="s">
        <v>14</v>
      </c>
      <c r="C17" s="12">
        <v>7.5</v>
      </c>
      <c r="D17" s="57"/>
      <c r="E17" s="30"/>
      <c r="F17" s="32">
        <f>IF(E17=0,"",E17*C17)</f>
      </c>
      <c r="G17" s="45"/>
      <c r="H17" s="36" t="s">
        <v>49</v>
      </c>
      <c r="I17" s="37"/>
      <c r="J17" s="37"/>
      <c r="K17" s="37"/>
      <c r="L17" s="37"/>
      <c r="N17" s="66"/>
      <c r="P17" s="5"/>
      <c r="X17" s="66"/>
    </row>
    <row r="18" spans="1:24" ht="23.25" customHeight="1">
      <c r="A18" s="33"/>
      <c r="B18" s="13" t="s">
        <v>15</v>
      </c>
      <c r="C18" s="15"/>
      <c r="D18" s="58">
        <v>4.3</v>
      </c>
      <c r="E18" s="30"/>
      <c r="F18" s="32">
        <f>IF(E18=0,"",E18*D18)</f>
      </c>
      <c r="G18" s="45"/>
      <c r="H18" s="85"/>
      <c r="I18" s="85"/>
      <c r="J18" s="85"/>
      <c r="K18" s="85"/>
      <c r="L18" s="85"/>
      <c r="N18" s="66"/>
      <c r="P18" s="1" t="s">
        <v>58</v>
      </c>
      <c r="R18" s="62" t="s">
        <v>59</v>
      </c>
      <c r="X18" s="66"/>
    </row>
    <row r="19" spans="1:24" s="5" customFormat="1" ht="7.5" customHeight="1">
      <c r="A19" s="34"/>
      <c r="B19" s="41"/>
      <c r="C19" s="42"/>
      <c r="D19" s="43"/>
      <c r="E19" s="44"/>
      <c r="F19" s="42"/>
      <c r="G19" s="34"/>
      <c r="H19" s="34"/>
      <c r="I19" s="34"/>
      <c r="J19" s="34"/>
      <c r="K19" s="34"/>
      <c r="L19" s="34"/>
      <c r="N19" s="65"/>
      <c r="X19" s="65"/>
    </row>
    <row r="20" spans="1:24" ht="18" customHeight="1">
      <c r="A20" s="33"/>
      <c r="B20" s="11" t="s">
        <v>16</v>
      </c>
      <c r="C20" s="12">
        <v>7.5</v>
      </c>
      <c r="D20" s="57"/>
      <c r="E20" s="30"/>
      <c r="F20" s="32">
        <f>IF(E20=0,"",E20*C20)</f>
      </c>
      <c r="G20" s="45"/>
      <c r="H20" s="33"/>
      <c r="I20" s="33"/>
      <c r="J20" s="33"/>
      <c r="K20" s="33"/>
      <c r="L20" s="33"/>
      <c r="N20" s="66"/>
      <c r="P20" s="1" t="s">
        <v>63</v>
      </c>
      <c r="Q20" s="5"/>
      <c r="R20" s="5"/>
      <c r="S20" s="5"/>
      <c r="T20" s="5"/>
      <c r="U20" s="5"/>
      <c r="X20" s="66"/>
    </row>
    <row r="21" spans="1:24" ht="18" customHeight="1">
      <c r="A21" s="33"/>
      <c r="B21" s="13" t="s">
        <v>17</v>
      </c>
      <c r="C21" s="15"/>
      <c r="D21" s="58">
        <v>4.3</v>
      </c>
      <c r="E21" s="30"/>
      <c r="F21" s="32">
        <f>IF(E21=0,"",E21*D21)</f>
      </c>
      <c r="G21" s="45"/>
      <c r="H21" s="36" t="s">
        <v>50</v>
      </c>
      <c r="I21" s="34"/>
      <c r="J21" s="34"/>
      <c r="K21" s="34"/>
      <c r="L21" s="34"/>
      <c r="N21" s="66"/>
      <c r="X21" s="66"/>
    </row>
    <row r="22" spans="1:24" s="5" customFormat="1" ht="6.75" customHeight="1">
      <c r="A22" s="34"/>
      <c r="B22" s="41"/>
      <c r="C22" s="42"/>
      <c r="D22" s="43"/>
      <c r="E22" s="44"/>
      <c r="F22" s="42"/>
      <c r="G22" s="34"/>
      <c r="H22" s="74" t="s">
        <v>52</v>
      </c>
      <c r="I22" s="75"/>
      <c r="J22" s="75"/>
      <c r="K22" s="75"/>
      <c r="L22" s="76"/>
      <c r="N22" s="65"/>
      <c r="X22" s="65"/>
    </row>
    <row r="23" spans="1:24" ht="18" customHeight="1">
      <c r="A23" s="33"/>
      <c r="B23" s="11" t="s">
        <v>18</v>
      </c>
      <c r="C23" s="12">
        <v>7.5</v>
      </c>
      <c r="D23" s="57"/>
      <c r="E23" s="26"/>
      <c r="F23" s="32">
        <f>IF(E23=0,"",E23*C23)</f>
      </c>
      <c r="G23" s="45"/>
      <c r="H23" s="77"/>
      <c r="I23" s="78"/>
      <c r="J23" s="78"/>
      <c r="K23" s="78"/>
      <c r="L23" s="79"/>
      <c r="N23" s="66"/>
      <c r="X23" s="66"/>
    </row>
    <row r="24" spans="1:24" ht="18" customHeight="1">
      <c r="A24" s="33"/>
      <c r="B24" s="13" t="s">
        <v>19</v>
      </c>
      <c r="C24" s="14"/>
      <c r="D24" s="58">
        <v>4.3</v>
      </c>
      <c r="E24" s="26"/>
      <c r="F24" s="32">
        <f>IF(E24=0,"",E24*D24)</f>
      </c>
      <c r="G24" s="45"/>
      <c r="H24" s="77"/>
      <c r="I24" s="78"/>
      <c r="J24" s="78"/>
      <c r="K24" s="78"/>
      <c r="L24" s="79"/>
      <c r="N24" s="66"/>
      <c r="X24" s="66"/>
    </row>
    <row r="25" spans="1:24" s="5" customFormat="1" ht="6.75" customHeight="1">
      <c r="A25" s="34"/>
      <c r="B25" s="41"/>
      <c r="C25" s="42"/>
      <c r="D25" s="43"/>
      <c r="E25" s="44"/>
      <c r="F25" s="42"/>
      <c r="G25" s="47"/>
      <c r="H25" s="77"/>
      <c r="I25" s="78"/>
      <c r="J25" s="78"/>
      <c r="K25" s="78"/>
      <c r="L25" s="79"/>
      <c r="N25" s="65"/>
      <c r="X25" s="65"/>
    </row>
    <row r="26" spans="1:24" ht="18" customHeight="1">
      <c r="A26" s="33"/>
      <c r="B26" s="73" t="s">
        <v>22</v>
      </c>
      <c r="C26" s="12">
        <v>7.5</v>
      </c>
      <c r="D26" s="57"/>
      <c r="E26" s="26"/>
      <c r="F26" s="32">
        <f>IF(E26=0,"",E26*C26)</f>
      </c>
      <c r="G26" s="45"/>
      <c r="H26" s="77"/>
      <c r="I26" s="78"/>
      <c r="J26" s="78"/>
      <c r="K26" s="78"/>
      <c r="L26" s="79"/>
      <c r="N26" s="66"/>
      <c r="X26" s="66"/>
    </row>
    <row r="27" spans="1:24" ht="18" customHeight="1">
      <c r="A27" s="33"/>
      <c r="B27" s="72" t="s">
        <v>23</v>
      </c>
      <c r="C27" s="14"/>
      <c r="D27" s="58">
        <v>4.3</v>
      </c>
      <c r="E27" s="26"/>
      <c r="F27" s="32">
        <f>IF(E27=0,"",E27*D27)</f>
      </c>
      <c r="G27" s="45"/>
      <c r="H27" s="77"/>
      <c r="I27" s="78"/>
      <c r="J27" s="78"/>
      <c r="K27" s="78"/>
      <c r="L27" s="79"/>
      <c r="N27" s="66"/>
      <c r="X27" s="66"/>
    </row>
    <row r="28" spans="1:24" s="5" customFormat="1" ht="15" customHeight="1">
      <c r="A28" s="34"/>
      <c r="B28" s="41"/>
      <c r="C28" s="42"/>
      <c r="D28" s="43"/>
      <c r="E28" s="44"/>
      <c r="F28" s="42"/>
      <c r="G28" s="47"/>
      <c r="H28" s="77"/>
      <c r="I28" s="78"/>
      <c r="J28" s="78"/>
      <c r="K28" s="78"/>
      <c r="L28" s="79"/>
      <c r="N28" s="65"/>
      <c r="X28" s="65"/>
    </row>
    <row r="29" spans="1:24" ht="18" customHeight="1">
      <c r="A29" s="33"/>
      <c r="B29" s="11" t="s">
        <v>28</v>
      </c>
      <c r="C29" s="12">
        <v>8.9</v>
      </c>
      <c r="D29" s="57"/>
      <c r="E29" s="26"/>
      <c r="F29" s="32">
        <f>IF(E29=0,"",E29*C29)</f>
      </c>
      <c r="G29" s="45"/>
      <c r="H29" s="77"/>
      <c r="I29" s="78"/>
      <c r="J29" s="78"/>
      <c r="K29" s="78"/>
      <c r="L29" s="79"/>
      <c r="N29" s="66"/>
      <c r="X29" s="66"/>
    </row>
    <row r="30" spans="1:24" ht="18" customHeight="1">
      <c r="A30" s="33"/>
      <c r="B30" s="72" t="s">
        <v>28</v>
      </c>
      <c r="C30" s="14"/>
      <c r="D30" s="58">
        <v>6</v>
      </c>
      <c r="E30" s="26"/>
      <c r="F30" s="32">
        <f>IF(E30=0,"",E30*D30)</f>
      </c>
      <c r="G30" s="45"/>
      <c r="H30" s="77"/>
      <c r="I30" s="78"/>
      <c r="J30" s="78"/>
      <c r="K30" s="78"/>
      <c r="L30" s="79"/>
      <c r="N30" s="66"/>
      <c r="X30" s="66"/>
    </row>
    <row r="31" spans="1:24" s="5" customFormat="1" ht="6.75" customHeight="1">
      <c r="A31" s="34"/>
      <c r="B31" s="41"/>
      <c r="C31" s="42"/>
      <c r="D31" s="43"/>
      <c r="E31" s="44"/>
      <c r="F31" s="42"/>
      <c r="G31" s="47"/>
      <c r="H31" s="77"/>
      <c r="I31" s="78"/>
      <c r="J31" s="78"/>
      <c r="K31" s="78"/>
      <c r="L31" s="79"/>
      <c r="N31" s="65"/>
      <c r="X31" s="65"/>
    </row>
    <row r="32" spans="1:24" ht="18" customHeight="1">
      <c r="A32" s="33"/>
      <c r="B32" s="11" t="s">
        <v>20</v>
      </c>
      <c r="C32" s="12">
        <v>8.9</v>
      </c>
      <c r="D32" s="57"/>
      <c r="E32" s="26"/>
      <c r="F32" s="32">
        <f>IF(E32=0,"",E32*C32)</f>
      </c>
      <c r="G32" s="45"/>
      <c r="H32" s="77"/>
      <c r="I32" s="78"/>
      <c r="J32" s="78"/>
      <c r="K32" s="78"/>
      <c r="L32" s="79"/>
      <c r="N32" s="66"/>
      <c r="X32" s="66"/>
    </row>
    <row r="33" spans="1:24" ht="18" customHeight="1">
      <c r="A33" s="33"/>
      <c r="B33" s="13" t="s">
        <v>21</v>
      </c>
      <c r="C33" s="14"/>
      <c r="D33" s="32"/>
      <c r="E33" s="32"/>
      <c r="F33" s="32"/>
      <c r="G33" s="45"/>
      <c r="H33" s="77"/>
      <c r="I33" s="78"/>
      <c r="J33" s="78"/>
      <c r="K33" s="78"/>
      <c r="L33" s="79"/>
      <c r="N33" s="66"/>
      <c r="X33" s="66"/>
    </row>
    <row r="34" spans="1:24" s="5" customFormat="1" ht="15" customHeight="1">
      <c r="A34" s="34"/>
      <c r="B34" s="41"/>
      <c r="C34" s="42"/>
      <c r="D34" s="43"/>
      <c r="E34" s="44"/>
      <c r="F34" s="42"/>
      <c r="G34" s="47"/>
      <c r="H34" s="77"/>
      <c r="I34" s="78"/>
      <c r="J34" s="78"/>
      <c r="K34" s="78"/>
      <c r="L34" s="79"/>
      <c r="N34" s="65"/>
      <c r="X34" s="65"/>
    </row>
    <row r="35" spans="1:24" ht="18" customHeight="1">
      <c r="A35" s="33"/>
      <c r="B35" s="11" t="s">
        <v>29</v>
      </c>
      <c r="C35" s="12">
        <v>7.5</v>
      </c>
      <c r="D35" s="57"/>
      <c r="E35" s="26"/>
      <c r="F35" s="32">
        <f>IF(E35=0,"",E35*C35)</f>
      </c>
      <c r="G35" s="45"/>
      <c r="H35" s="77"/>
      <c r="I35" s="78"/>
      <c r="J35" s="78"/>
      <c r="K35" s="78"/>
      <c r="L35" s="79"/>
      <c r="N35" s="66"/>
      <c r="X35" s="66"/>
    </row>
    <row r="36" spans="1:24" ht="18" customHeight="1">
      <c r="A36" s="33"/>
      <c r="B36" s="13" t="s">
        <v>30</v>
      </c>
      <c r="C36" s="14"/>
      <c r="D36" s="58">
        <v>4.3</v>
      </c>
      <c r="E36" s="26"/>
      <c r="F36" s="32">
        <f>IF(E36=0,"",E36*D36)</f>
      </c>
      <c r="G36" s="45"/>
      <c r="H36" s="77"/>
      <c r="I36" s="78"/>
      <c r="J36" s="78"/>
      <c r="K36" s="78"/>
      <c r="L36" s="79"/>
      <c r="N36" s="66"/>
      <c r="X36" s="66"/>
    </row>
    <row r="37" spans="1:24" s="5" customFormat="1" ht="6.75" customHeight="1">
      <c r="A37" s="34"/>
      <c r="B37" s="41"/>
      <c r="C37" s="42"/>
      <c r="D37" s="43"/>
      <c r="E37" s="44"/>
      <c r="F37" s="42"/>
      <c r="G37" s="47"/>
      <c r="H37" s="80"/>
      <c r="I37" s="81"/>
      <c r="J37" s="81"/>
      <c r="K37" s="81"/>
      <c r="L37" s="82"/>
      <c r="N37" s="65"/>
      <c r="X37" s="65"/>
    </row>
    <row r="38" spans="1:24" ht="18" customHeight="1">
      <c r="A38" s="33"/>
      <c r="B38" s="11" t="s">
        <v>31</v>
      </c>
      <c r="C38" s="12">
        <v>7.5</v>
      </c>
      <c r="D38" s="57"/>
      <c r="E38" s="26"/>
      <c r="F38" s="32">
        <f>IF(E38=0,"",E38*C38)</f>
      </c>
      <c r="G38" s="45"/>
      <c r="H38" s="33"/>
      <c r="I38" s="33"/>
      <c r="J38" s="33"/>
      <c r="K38" s="33"/>
      <c r="L38" s="33"/>
      <c r="N38" s="66"/>
      <c r="X38" s="66"/>
    </row>
    <row r="39" spans="1:24" ht="18" customHeight="1">
      <c r="A39" s="33"/>
      <c r="B39" s="13" t="s">
        <v>32</v>
      </c>
      <c r="C39" s="14"/>
      <c r="D39" s="58">
        <v>4.3</v>
      </c>
      <c r="E39" s="26"/>
      <c r="F39" s="32">
        <f>IF(E39=0,"",E39*D39)</f>
      </c>
      <c r="G39" s="45"/>
      <c r="H39" s="33" t="s">
        <v>51</v>
      </c>
      <c r="I39" s="33"/>
      <c r="J39" s="33"/>
      <c r="K39" s="33"/>
      <c r="L39" s="33"/>
      <c r="N39" s="66"/>
      <c r="X39" s="66"/>
    </row>
    <row r="40" spans="1:24" s="5" customFormat="1" ht="6.75">
      <c r="A40" s="34"/>
      <c r="B40" s="41"/>
      <c r="C40" s="42"/>
      <c r="D40" s="43"/>
      <c r="E40" s="44"/>
      <c r="F40" s="42"/>
      <c r="G40" s="47"/>
      <c r="H40" s="34"/>
      <c r="I40" s="34"/>
      <c r="J40" s="34"/>
      <c r="K40" s="34"/>
      <c r="L40" s="34"/>
      <c r="N40" s="65"/>
      <c r="X40" s="65"/>
    </row>
    <row r="41" spans="1:24" ht="18" customHeight="1">
      <c r="A41" s="33"/>
      <c r="B41" s="11" t="s">
        <v>33</v>
      </c>
      <c r="C41" s="12">
        <v>7.5</v>
      </c>
      <c r="D41" s="57"/>
      <c r="E41" s="26"/>
      <c r="F41" s="32">
        <f>IF(E41=0,"",E41*C41)</f>
      </c>
      <c r="G41" s="45"/>
      <c r="H41" s="33"/>
      <c r="I41" s="33"/>
      <c r="J41" s="33"/>
      <c r="K41" s="33"/>
      <c r="L41" s="33"/>
      <c r="N41" s="66"/>
      <c r="X41" s="66"/>
    </row>
    <row r="42" spans="1:24" ht="18" customHeight="1">
      <c r="A42" s="33"/>
      <c r="B42" s="13" t="s">
        <v>34</v>
      </c>
      <c r="C42" s="14"/>
      <c r="D42" s="58">
        <v>4.3</v>
      </c>
      <c r="E42" s="26"/>
      <c r="F42" s="32">
        <f>IF(E42=0,"",E42*D42)</f>
      </c>
      <c r="G42" s="45"/>
      <c r="H42" s="33"/>
      <c r="I42" s="33"/>
      <c r="J42" s="33"/>
      <c r="K42" s="33"/>
      <c r="L42" s="33"/>
      <c r="N42" s="66"/>
      <c r="X42" s="66"/>
    </row>
    <row r="43" spans="1:24" s="5" customFormat="1" ht="6.75">
      <c r="A43" s="34"/>
      <c r="B43" s="41"/>
      <c r="C43" s="42"/>
      <c r="D43" s="43"/>
      <c r="E43" s="44"/>
      <c r="F43" s="42"/>
      <c r="G43" s="47"/>
      <c r="H43" s="34"/>
      <c r="I43" s="34"/>
      <c r="J43" s="34"/>
      <c r="K43" s="34"/>
      <c r="L43" s="34"/>
      <c r="N43" s="65"/>
      <c r="X43" s="65"/>
    </row>
    <row r="44" spans="1:24" ht="18" customHeight="1">
      <c r="A44" s="33"/>
      <c r="B44" s="11" t="s">
        <v>35</v>
      </c>
      <c r="C44" s="12">
        <v>7.5</v>
      </c>
      <c r="D44" s="57"/>
      <c r="E44" s="26"/>
      <c r="F44" s="32">
        <f>IF(E44=0,"",E44*C44)</f>
      </c>
      <c r="G44" s="48"/>
      <c r="H44" s="88" t="s">
        <v>54</v>
      </c>
      <c r="I44" s="89"/>
      <c r="J44" s="89"/>
      <c r="K44" s="89"/>
      <c r="L44" s="90"/>
      <c r="N44" s="66"/>
      <c r="X44" s="66"/>
    </row>
    <row r="45" spans="1:24" ht="18" customHeight="1">
      <c r="A45" s="33"/>
      <c r="B45" s="13" t="s">
        <v>36</v>
      </c>
      <c r="C45" s="14"/>
      <c r="D45" s="58">
        <v>4.3</v>
      </c>
      <c r="E45" s="26"/>
      <c r="F45" s="32">
        <f>IF(E45=0,"",E45*D45)</f>
      </c>
      <c r="G45" s="48"/>
      <c r="H45" s="91"/>
      <c r="I45" s="92"/>
      <c r="J45" s="92"/>
      <c r="K45" s="92"/>
      <c r="L45" s="93"/>
      <c r="N45" s="66"/>
      <c r="X45" s="66"/>
    </row>
    <row r="46" spans="1:24" s="5" customFormat="1" ht="6.75" customHeight="1">
      <c r="A46" s="34"/>
      <c r="B46" s="41"/>
      <c r="C46" s="42"/>
      <c r="D46" s="43"/>
      <c r="E46" s="44"/>
      <c r="F46" s="42"/>
      <c r="G46" s="49"/>
      <c r="H46" s="91"/>
      <c r="I46" s="92"/>
      <c r="J46" s="92"/>
      <c r="K46" s="92"/>
      <c r="L46" s="93"/>
      <c r="N46" s="65"/>
      <c r="X46" s="65"/>
    </row>
    <row r="47" spans="1:24" ht="18" customHeight="1">
      <c r="A47" s="33"/>
      <c r="B47" s="11" t="s">
        <v>37</v>
      </c>
      <c r="C47" s="12">
        <v>7.5</v>
      </c>
      <c r="D47" s="57"/>
      <c r="E47" s="26"/>
      <c r="F47" s="32">
        <f>IF(E47=0,"",E47*C47)</f>
      </c>
      <c r="G47" s="48"/>
      <c r="H47" s="91"/>
      <c r="I47" s="92"/>
      <c r="J47" s="92"/>
      <c r="K47" s="92"/>
      <c r="L47" s="93"/>
      <c r="N47" s="66"/>
      <c r="X47" s="66"/>
    </row>
    <row r="48" spans="1:24" ht="18" customHeight="1">
      <c r="A48" s="33"/>
      <c r="B48" s="13" t="s">
        <v>64</v>
      </c>
      <c r="C48" s="14"/>
      <c r="D48" s="58">
        <v>4.3</v>
      </c>
      <c r="E48" s="26"/>
      <c r="F48" s="32">
        <f>IF(E48=0,"",E48*D48)</f>
      </c>
      <c r="G48" s="48"/>
      <c r="H48" s="91"/>
      <c r="I48" s="92"/>
      <c r="J48" s="92"/>
      <c r="K48" s="92"/>
      <c r="L48" s="93"/>
      <c r="N48" s="66"/>
      <c r="X48" s="66"/>
    </row>
    <row r="49" spans="1:24" s="5" customFormat="1" ht="6.75" customHeight="1">
      <c r="A49" s="34"/>
      <c r="B49" s="41"/>
      <c r="C49" s="42"/>
      <c r="D49" s="43"/>
      <c r="E49" s="44"/>
      <c r="F49" s="42"/>
      <c r="G49" s="50"/>
      <c r="H49" s="91"/>
      <c r="I49" s="92"/>
      <c r="J49" s="92"/>
      <c r="K49" s="92"/>
      <c r="L49" s="93"/>
      <c r="N49" s="65"/>
      <c r="X49" s="65"/>
    </row>
    <row r="50" spans="1:24" ht="18" customHeight="1">
      <c r="A50" s="33"/>
      <c r="B50" s="17" t="s">
        <v>65</v>
      </c>
      <c r="C50" s="18" t="s">
        <v>24</v>
      </c>
      <c r="D50" s="19">
        <v>6</v>
      </c>
      <c r="E50" s="26"/>
      <c r="F50" s="20">
        <f>IF(E50=0,"",E50*D50)</f>
      </c>
      <c r="G50" s="48"/>
      <c r="H50" s="91"/>
      <c r="I50" s="92"/>
      <c r="J50" s="92"/>
      <c r="K50" s="92"/>
      <c r="L50" s="93"/>
      <c r="N50" s="66"/>
      <c r="X50" s="66"/>
    </row>
    <row r="51" spans="1:24" s="5" customFormat="1" ht="6.75" customHeight="1">
      <c r="A51" s="34"/>
      <c r="B51" s="41"/>
      <c r="C51" s="42"/>
      <c r="D51" s="43"/>
      <c r="E51" s="44"/>
      <c r="F51" s="42"/>
      <c r="G51" s="50"/>
      <c r="H51" s="91"/>
      <c r="I51" s="92"/>
      <c r="J51" s="92"/>
      <c r="K51" s="92"/>
      <c r="L51" s="93"/>
      <c r="N51" s="65"/>
      <c r="X51" s="65"/>
    </row>
    <row r="52" spans="1:24" ht="18" customHeight="1">
      <c r="A52" s="33"/>
      <c r="B52" s="17" t="s">
        <v>38</v>
      </c>
      <c r="C52" s="18" t="s">
        <v>24</v>
      </c>
      <c r="D52" s="19">
        <v>6</v>
      </c>
      <c r="E52" s="26"/>
      <c r="F52" s="20">
        <f>IF(E52=0,"",E52*D52)</f>
      </c>
      <c r="G52" s="48"/>
      <c r="H52" s="91"/>
      <c r="I52" s="92"/>
      <c r="J52" s="92"/>
      <c r="K52" s="92"/>
      <c r="L52" s="93"/>
      <c r="N52" s="66"/>
      <c r="X52" s="66"/>
    </row>
    <row r="53" spans="1:24" s="5" customFormat="1" ht="6.75" customHeight="1">
      <c r="A53" s="34"/>
      <c r="B53" s="41"/>
      <c r="C53" s="42"/>
      <c r="D53" s="43"/>
      <c r="E53" s="44"/>
      <c r="F53" s="42"/>
      <c r="G53" s="50"/>
      <c r="H53" s="91"/>
      <c r="I53" s="92"/>
      <c r="J53" s="92"/>
      <c r="K53" s="92"/>
      <c r="L53" s="93"/>
      <c r="N53" s="65"/>
      <c r="X53" s="65"/>
    </row>
    <row r="54" spans="1:24" ht="18" customHeight="1">
      <c r="A54" s="33"/>
      <c r="B54" s="17" t="s">
        <v>39</v>
      </c>
      <c r="C54" s="18" t="s">
        <v>24</v>
      </c>
      <c r="D54" s="19">
        <v>6</v>
      </c>
      <c r="E54" s="26"/>
      <c r="F54" s="20">
        <f>IF(E54=0,"",E54*D54)</f>
      </c>
      <c r="G54" s="48"/>
      <c r="H54" s="91"/>
      <c r="I54" s="92"/>
      <c r="J54" s="92"/>
      <c r="K54" s="92"/>
      <c r="L54" s="93"/>
      <c r="N54" s="66"/>
      <c r="X54" s="66"/>
    </row>
    <row r="55" spans="1:24" s="5" customFormat="1" ht="6.75" customHeight="1">
      <c r="A55" s="34"/>
      <c r="B55" s="41"/>
      <c r="C55" s="42"/>
      <c r="D55" s="43"/>
      <c r="E55" s="44"/>
      <c r="F55" s="42"/>
      <c r="G55" s="50"/>
      <c r="H55" s="91"/>
      <c r="I55" s="92"/>
      <c r="J55" s="92"/>
      <c r="K55" s="92"/>
      <c r="L55" s="93"/>
      <c r="N55" s="65"/>
      <c r="X55" s="65"/>
    </row>
    <row r="56" spans="1:24" ht="31.5">
      <c r="A56" s="33"/>
      <c r="B56" s="21" t="s">
        <v>40</v>
      </c>
      <c r="C56" s="19">
        <v>10</v>
      </c>
      <c r="D56" s="18" t="s">
        <v>25</v>
      </c>
      <c r="E56" s="26"/>
      <c r="F56" s="20">
        <f>IF(E56=0,"",E56*C56)</f>
      </c>
      <c r="G56" s="48"/>
      <c r="H56" s="94"/>
      <c r="I56" s="95"/>
      <c r="J56" s="95"/>
      <c r="K56" s="95"/>
      <c r="L56" s="96"/>
      <c r="N56" s="66"/>
      <c r="X56" s="66"/>
    </row>
    <row r="57" spans="1:24" s="5" customFormat="1" ht="6.75">
      <c r="A57" s="34"/>
      <c r="B57" s="4"/>
      <c r="E57" s="28"/>
      <c r="G57" s="34"/>
      <c r="H57" s="34"/>
      <c r="I57" s="34"/>
      <c r="J57" s="34"/>
      <c r="K57" s="34"/>
      <c r="L57" s="34"/>
      <c r="N57" s="65"/>
      <c r="X57" s="65"/>
    </row>
    <row r="58" spans="1:24" s="5" customFormat="1" ht="15">
      <c r="A58" s="34"/>
      <c r="B58" s="4"/>
      <c r="C58" s="53" t="s">
        <v>53</v>
      </c>
      <c r="E58" s="54">
        <f>SUM(E5:E56)</f>
        <v>0</v>
      </c>
      <c r="G58" s="34"/>
      <c r="H58" s="34"/>
      <c r="I58" s="34"/>
      <c r="J58" s="34"/>
      <c r="K58" s="34"/>
      <c r="L58" s="34"/>
      <c r="N58" s="65"/>
      <c r="X58" s="65"/>
    </row>
    <row r="59" spans="1:24" s="5" customFormat="1" ht="6.75">
      <c r="A59" s="34"/>
      <c r="B59" s="4"/>
      <c r="E59" s="28"/>
      <c r="G59" s="34"/>
      <c r="H59" s="34"/>
      <c r="I59" s="34"/>
      <c r="J59" s="34"/>
      <c r="K59" s="34"/>
      <c r="L59" s="34"/>
      <c r="N59" s="65"/>
      <c r="X59" s="65"/>
    </row>
    <row r="60" spans="1:24" ht="20.25" customHeight="1">
      <c r="A60" s="33"/>
      <c r="B60" s="86" t="s">
        <v>42</v>
      </c>
      <c r="C60" s="23" t="s">
        <v>26</v>
      </c>
      <c r="D60" s="12">
        <v>6.9</v>
      </c>
      <c r="E60" s="56">
        <f>IF(E58&gt;0,IF(E58&lt;7,1,),0)</f>
        <v>0</v>
      </c>
      <c r="F60" s="32">
        <f>IF(E60=0,"",E60*D60)</f>
      </c>
      <c r="G60" s="45"/>
      <c r="H60" s="55">
        <f>IF(E58&gt;12,"Mehr als 12 Gläser:","")</f>
      </c>
      <c r="I60" s="33"/>
      <c r="J60" s="33"/>
      <c r="K60" s="33"/>
      <c r="L60" s="33"/>
      <c r="N60" s="66"/>
      <c r="X60" s="66"/>
    </row>
    <row r="61" spans="1:24" ht="20.25" customHeight="1">
      <c r="A61" s="40"/>
      <c r="B61" s="87"/>
      <c r="C61" s="24" t="s">
        <v>3</v>
      </c>
      <c r="D61" s="15">
        <v>7.9</v>
      </c>
      <c r="E61" s="56">
        <f>IF(E58&gt;6,IF(E58&lt;12,1,),0)</f>
        <v>0</v>
      </c>
      <c r="F61" s="32">
        <f>IF(E61=0,"",E61*D61)</f>
      </c>
      <c r="G61" s="45"/>
      <c r="H61" s="55">
        <f>IF(E58&gt;12,"Versandkosten werden mit Ihnen abgestimmt.","")</f>
      </c>
      <c r="I61" s="33"/>
      <c r="J61" s="33"/>
      <c r="K61" s="33"/>
      <c r="L61" s="33"/>
      <c r="N61" s="66"/>
      <c r="X61" s="66"/>
    </row>
    <row r="62" spans="1:24" ht="18.75">
      <c r="A62" s="40"/>
      <c r="B62" s="3" t="s">
        <v>2</v>
      </c>
      <c r="C62" s="6"/>
      <c r="D62" s="6"/>
      <c r="E62" s="29" t="s">
        <v>41</v>
      </c>
      <c r="F62" s="22">
        <f>SUM(F5:F61)</f>
        <v>0</v>
      </c>
      <c r="G62" s="51"/>
      <c r="H62" s="55">
        <f>IF(E58&gt;12,"Wir melden uns bei Ihnen","")</f>
      </c>
      <c r="I62" s="33"/>
      <c r="J62" s="33"/>
      <c r="K62" s="33"/>
      <c r="L62" s="33"/>
      <c r="N62" s="66"/>
      <c r="X62" s="66"/>
    </row>
    <row r="63" spans="1:24" ht="15">
      <c r="A63" s="33"/>
      <c r="B63" s="33"/>
      <c r="C63" s="33"/>
      <c r="D63" s="33"/>
      <c r="E63" s="38"/>
      <c r="F63" s="33"/>
      <c r="G63" s="33"/>
      <c r="H63" s="33"/>
      <c r="I63" s="33"/>
      <c r="J63" s="33"/>
      <c r="K63" s="33"/>
      <c r="L63" s="33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</row>
    <row r="64" ht="15">
      <c r="X64" s="67"/>
    </row>
    <row r="76" ht="15">
      <c r="E76" s="1"/>
    </row>
    <row r="77" ht="15">
      <c r="E77" s="1"/>
    </row>
    <row r="78" ht="15">
      <c r="E78" s="1"/>
    </row>
    <row r="79" ht="15">
      <c r="E79" s="1"/>
    </row>
    <row r="80" ht="15">
      <c r="E80" s="1"/>
    </row>
    <row r="81" ht="15">
      <c r="E81" s="1"/>
    </row>
  </sheetData>
  <sheetProtection sheet="1" selectLockedCells="1"/>
  <mergeCells count="11">
    <mergeCell ref="H3:K3"/>
    <mergeCell ref="H9:J9"/>
    <mergeCell ref="J12:L12"/>
    <mergeCell ref="K9:L9"/>
    <mergeCell ref="H6:L6"/>
    <mergeCell ref="H22:L37"/>
    <mergeCell ref="H12:I12"/>
    <mergeCell ref="H18:L18"/>
    <mergeCell ref="H15:L15"/>
    <mergeCell ref="B60:B61"/>
    <mergeCell ref="H44:L56"/>
  </mergeCells>
  <conditionalFormatting sqref="F6">
    <cfRule type="expression" priority="4" dxfId="3">
      <formula>E6&lt;1</formula>
    </cfRule>
  </conditionalFormatting>
  <conditionalFormatting sqref="F5:F26 F28:F61">
    <cfRule type="expression" priority="3" dxfId="0" stopIfTrue="1">
      <formula>E5&lt;1</formula>
    </cfRule>
  </conditionalFormatting>
  <conditionalFormatting sqref="F27">
    <cfRule type="expression" priority="2" dxfId="0" stopIfTrue="1">
      <formula>E27&lt;1</formula>
    </cfRule>
  </conditionalFormatting>
  <conditionalFormatting sqref="D33:E33">
    <cfRule type="expression" priority="1" dxfId="0" stopIfTrue="1">
      <formula>C33&lt;1</formula>
    </cfRule>
  </conditionalFormatting>
  <dataValidations count="1">
    <dataValidation allowBlank="1" showInputMessage="1" showErrorMessage="1" promptTitle="Porto bitte wählen" sqref="E60:E61"/>
  </dataValidations>
  <hyperlinks>
    <hyperlink ref="R18" r:id="rId1" display="info@imkerei-grundner.de"/>
  </hyperlinks>
  <printOptions verticalCentered="1"/>
  <pageMargins left="0.7086614173228347" right="0.2755905511811024" top="0.2755905511811024" bottom="0.2755905511811024" header="0.31496062992125984" footer="0.31496062992125984"/>
  <pageSetup fitToHeight="1" fitToWidth="1" horizontalDpi="600" verticalDpi="6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Ulrich Geckeler</cp:lastModifiedBy>
  <cp:lastPrinted>2020-09-12T07:54:46Z</cp:lastPrinted>
  <dcterms:created xsi:type="dcterms:W3CDTF">2020-09-09T22:14:28Z</dcterms:created>
  <dcterms:modified xsi:type="dcterms:W3CDTF">2023-11-04T23:48:49Z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